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ria\Documents\Orienteering\Website HOC\2024\"/>
    </mc:Choice>
  </mc:AlternateContent>
  <xr:revisionPtr revIDLastSave="0" documentId="8_{A55C11EF-D8DD-47DC-A8BD-84A345488F7E}" xr6:coauthVersionLast="47" xr6:coauthVersionMax="47" xr10:uidLastSave="{00000000-0000-0000-0000-000000000000}"/>
  <bookViews>
    <workbookView xWindow="770" yWindow="770" windowWidth="24608" windowHeight="10721" tabRatio="500" xr2:uid="{00000000-000D-0000-FFFF-FFFF00000000}"/>
  </bookViews>
  <sheets>
    <sheet name="Results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25" i="1" l="1"/>
  <c r="P25" i="1" s="1"/>
  <c r="P24" i="1"/>
  <c r="N24" i="1"/>
  <c r="N23" i="1"/>
  <c r="P23" i="1" s="1"/>
  <c r="P22" i="1"/>
  <c r="O22" i="1"/>
  <c r="P21" i="1"/>
  <c r="O21" i="1"/>
  <c r="N20" i="1"/>
  <c r="P20" i="1" s="1"/>
  <c r="N19" i="1"/>
  <c r="P19" i="1" s="1"/>
  <c r="P18" i="1"/>
  <c r="N18" i="1"/>
  <c r="N17" i="1"/>
  <c r="P17" i="1" s="1"/>
  <c r="N16" i="1"/>
  <c r="P16" i="1" s="1"/>
  <c r="N15" i="1"/>
  <c r="P15" i="1" s="1"/>
  <c r="N14" i="1"/>
  <c r="P14" i="1" s="1"/>
  <c r="N13" i="1"/>
  <c r="P13" i="1" s="1"/>
  <c r="P12" i="1"/>
  <c r="N12" i="1"/>
  <c r="S11" i="1"/>
  <c r="R11" i="1"/>
  <c r="P11" i="1"/>
  <c r="O11" i="1"/>
  <c r="P10" i="1"/>
  <c r="O10" i="1"/>
  <c r="N9" i="1"/>
  <c r="P9" i="1" s="1"/>
  <c r="N8" i="1"/>
  <c r="P8" i="1" s="1"/>
  <c r="P7" i="1"/>
  <c r="N7" i="1"/>
  <c r="N6" i="1"/>
  <c r="P6" i="1" s="1"/>
  <c r="N5" i="1"/>
  <c r="P5" i="1" s="1"/>
</calcChain>
</file>

<file path=xl/sharedStrings.xml><?xml version="1.0" encoding="utf-8"?>
<sst xmlns="http://schemas.openxmlformats.org/spreadsheetml/2006/main" count="135" uniqueCount="71">
  <si>
    <t>Age Factor</t>
  </si>
  <si>
    <t>Adjusted Time</t>
  </si>
  <si>
    <t>Position</t>
  </si>
  <si>
    <t>Control #</t>
  </si>
  <si>
    <t>Splits</t>
  </si>
  <si>
    <t>Raw Position</t>
  </si>
  <si>
    <t>FIRSTNAME</t>
  </si>
  <si>
    <t>SURNAME</t>
  </si>
  <si>
    <t>GENDER</t>
  </si>
  <si>
    <t>YOB</t>
  </si>
  <si>
    <t>CLUB</t>
  </si>
  <si>
    <t>Direction</t>
  </si>
  <si>
    <t>MapRun Time</t>
  </si>
  <si>
    <t>Watch Time (if different)</t>
  </si>
  <si>
    <t>Run Time</t>
  </si>
  <si>
    <t>M</t>
  </si>
  <si>
    <t>F</t>
  </si>
  <si>
    <t>F→M</t>
  </si>
  <si>
    <t>O</t>
  </si>
  <si>
    <t>Distance</t>
  </si>
  <si>
    <t>Pace</t>
  </si>
  <si>
    <t>C1</t>
  </si>
  <si>
    <t>C2</t>
  </si>
  <si>
    <t>C3</t>
  </si>
  <si>
    <t>C4</t>
  </si>
  <si>
    <t>Ben</t>
  </si>
  <si>
    <t>Crone</t>
  </si>
  <si>
    <t>HOC</t>
  </si>
  <si>
    <t>A</t>
  </si>
  <si>
    <t>Steve</t>
  </si>
  <si>
    <t>Blackmore</t>
  </si>
  <si>
    <t>C</t>
  </si>
  <si>
    <t>Richard</t>
  </si>
  <si>
    <t>Harrison</t>
  </si>
  <si>
    <t>IND</t>
  </si>
  <si>
    <t>Alex</t>
  </si>
  <si>
    <t>Morgan</t>
  </si>
  <si>
    <t>David</t>
  </si>
  <si>
    <t>Williams</t>
  </si>
  <si>
    <t>Lucy</t>
  </si>
  <si>
    <t>Porter</t>
  </si>
  <si>
    <t>Karl</t>
  </si>
  <si>
    <t>Davies</t>
  </si>
  <si>
    <t>MERCIA</t>
  </si>
  <si>
    <t>Greg</t>
  </si>
  <si>
    <t>Best</t>
  </si>
  <si>
    <t>NGOC</t>
  </si>
  <si>
    <t>Peter</t>
  </si>
  <si>
    <t>Langmaid</t>
  </si>
  <si>
    <t>Rew</t>
  </si>
  <si>
    <t>Francis</t>
  </si>
  <si>
    <t>Paul</t>
  </si>
  <si>
    <t>Hammond</t>
  </si>
  <si>
    <t>Charles</t>
  </si>
  <si>
    <t>Nelson</t>
  </si>
  <si>
    <t>Nigel</t>
  </si>
  <si>
    <t>Cousins</t>
  </si>
  <si>
    <t>Bass</t>
  </si>
  <si>
    <t>Julian</t>
  </si>
  <si>
    <t>John</t>
  </si>
  <si>
    <t>JM</t>
  </si>
  <si>
    <t>Kate</t>
  </si>
  <si>
    <t>Thompson</t>
  </si>
  <si>
    <t>Jade</t>
  </si>
  <si>
    <t>Jones</t>
  </si>
  <si>
    <t>Robert</t>
  </si>
  <si>
    <t>Vickers</t>
  </si>
  <si>
    <t>Mick</t>
  </si>
  <si>
    <t>Sadler</t>
  </si>
  <si>
    <t>Adrian</t>
  </si>
  <si>
    <t>Bailey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</si>
</sst>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2" x14ac:knownFonts="1">
    <font>
      <sz val="10"/>
      <name val="Arial"/>
      <family val="2"/>
      <charset val="1"/>
    </font>
    <font>
      <b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B66C"/>
        <bgColor rgb="FFFF99CC"/>
      </patternFill>
    </fill>
    <fill>
      <patternFill patternType="solid">
        <fgColor rgb="FFCCCCCC"/>
        <bgColor rgb="FFB4C7DC"/>
      </patternFill>
    </fill>
    <fill>
      <patternFill patternType="solid">
        <fgColor rgb="FFE8F2A1"/>
        <bgColor rgb="FFFFFFCC"/>
      </patternFill>
    </fill>
    <fill>
      <patternFill patternType="solid">
        <fgColor rgb="FFB4C7DC"/>
        <b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21" fontId="0" fillId="0" borderId="1" xfId="0" applyNumberFormat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3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21" fontId="0" fillId="0" borderId="1" xfId="0" applyNumberFormat="1" applyBorder="1" applyAlignment="1">
      <alignment wrapText="1"/>
    </xf>
    <xf numFmtId="21" fontId="0" fillId="0" borderId="1" xfId="0" applyNumberFormat="1" applyBorder="1"/>
    <xf numFmtId="21" fontId="0" fillId="0" borderId="0" xfId="0" applyNumberForma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4" fontId="0" fillId="4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1" fontId="0" fillId="4" borderId="1" xfId="0" applyNumberFormat="1" applyFill="1" applyBorder="1" applyAlignment="1">
      <alignment wrapText="1"/>
    </xf>
    <xf numFmtId="21" fontId="0" fillId="4" borderId="1" xfId="0" applyNumberFormat="1" applyFill="1" applyBorder="1"/>
    <xf numFmtId="21" fontId="0" fillId="0" borderId="1" xfId="0" applyNumberFormat="1" applyBorder="1" applyAlignment="1">
      <alignment horizontal="center"/>
    </xf>
    <xf numFmtId="21" fontId="0" fillId="4" borderId="1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4" fontId="0" fillId="5" borderId="1" xfId="0" applyNumberFormat="1" applyFill="1" applyBorder="1" applyAlignment="1">
      <alignment horizontal="center" wrapText="1"/>
    </xf>
    <xf numFmtId="3" fontId="0" fillId="5" borderId="1" xfId="0" applyNumberFormat="1" applyFill="1" applyBorder="1" applyAlignment="1">
      <alignment horizontal="center" wrapText="1"/>
    </xf>
    <xf numFmtId="21" fontId="0" fillId="5" borderId="1" xfId="0" applyNumberFormat="1" applyFill="1" applyBorder="1" applyAlignment="1">
      <alignment wrapText="1"/>
    </xf>
    <xf numFmtId="21" fontId="0" fillId="5" borderId="1" xfId="0" applyNumberFormat="1" applyFill="1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21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26"/>
  <sheetViews>
    <sheetView tabSelected="1" zoomScaleNormal="100" workbookViewId="0">
      <selection activeCell="G24" sqref="G24"/>
    </sheetView>
  </sheetViews>
  <sheetFormatPr defaultColWidth="11.5" defaultRowHeight="12.85" x14ac:dyDescent="0.2"/>
  <cols>
    <col min="1" max="1" width="8" customWidth="1"/>
    <col min="5" max="5" width="5.5" customWidth="1"/>
    <col min="6" max="6" width="9.625" customWidth="1"/>
    <col min="7" max="7" width="10.25" customWidth="1"/>
    <col min="8" max="8" width="10.375" customWidth="1"/>
    <col min="9" max="9" width="11.5" style="2"/>
    <col min="10" max="10" width="10.125" customWidth="1"/>
    <col min="11" max="12" width="8" customWidth="1"/>
    <col min="13" max="13" width="7.75" customWidth="1"/>
    <col min="14" max="14" width="10.125" customWidth="1"/>
    <col min="15" max="15" width="9.5" customWidth="1"/>
    <col min="16" max="16" width="9.375" customWidth="1"/>
    <col min="17" max="17" width="5.5" customWidth="1"/>
    <col min="18" max="18" width="6.75" customWidth="1"/>
    <col min="19" max="19" width="5.875" customWidth="1"/>
    <col min="20" max="20" width="8.875" customWidth="1"/>
    <col min="22" max="22" width="4" customWidth="1"/>
    <col min="23" max="25" width="3.625" customWidth="1"/>
  </cols>
  <sheetData>
    <row r="3" spans="1:33" x14ac:dyDescent="0.2">
      <c r="K3" s="1" t="s">
        <v>0</v>
      </c>
      <c r="L3" s="1"/>
      <c r="M3" s="1"/>
      <c r="N3" s="1" t="s">
        <v>1</v>
      </c>
      <c r="O3" s="1"/>
      <c r="P3" s="1"/>
      <c r="Q3" s="1" t="s">
        <v>2</v>
      </c>
      <c r="R3" s="1"/>
      <c r="S3" s="1"/>
      <c r="V3" s="1" t="s">
        <v>3</v>
      </c>
      <c r="W3" s="1"/>
      <c r="X3" s="1"/>
      <c r="Y3" s="1"/>
      <c r="Z3" s="1" t="s">
        <v>4</v>
      </c>
      <c r="AA3" s="1"/>
      <c r="AB3" s="1"/>
      <c r="AC3" s="1"/>
    </row>
    <row r="4" spans="1:33" ht="25.7" x14ac:dyDescent="0.2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15</v>
      </c>
      <c r="O4" s="3" t="s">
        <v>16</v>
      </c>
      <c r="P4" s="3" t="s">
        <v>18</v>
      </c>
      <c r="Q4" s="3" t="s">
        <v>15</v>
      </c>
      <c r="R4" s="3" t="s">
        <v>16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>
        <v>0</v>
      </c>
      <c r="AA4" s="3">
        <v>1</v>
      </c>
      <c r="AB4" s="3">
        <v>2</v>
      </c>
      <c r="AC4" s="3">
        <v>3</v>
      </c>
    </row>
    <row r="5" spans="1:33" x14ac:dyDescent="0.2">
      <c r="A5" s="4">
        <v>1</v>
      </c>
      <c r="B5" s="5" t="s">
        <v>25</v>
      </c>
      <c r="C5" s="5" t="s">
        <v>26</v>
      </c>
      <c r="D5" s="6" t="s">
        <v>15</v>
      </c>
      <c r="E5" s="6">
        <v>1987</v>
      </c>
      <c r="F5" s="6" t="s">
        <v>27</v>
      </c>
      <c r="G5" s="6" t="s">
        <v>28</v>
      </c>
      <c r="H5" s="7">
        <v>1.5925925925925899E-2</v>
      </c>
      <c r="I5" s="8"/>
      <c r="J5" s="7">
        <v>1.5925925925925899E-2</v>
      </c>
      <c r="K5" s="9">
        <v>0.98470000000000002</v>
      </c>
      <c r="L5" s="10"/>
      <c r="M5" s="10"/>
      <c r="N5" s="11">
        <f>J5*K5</f>
        <v>1.5682259259259233E-2</v>
      </c>
      <c r="O5" s="12"/>
      <c r="P5" s="11">
        <f>N5</f>
        <v>1.5682259259259233E-2</v>
      </c>
      <c r="Q5" s="13">
        <v>4</v>
      </c>
      <c r="R5" s="12"/>
      <c r="S5" s="13">
        <v>4</v>
      </c>
      <c r="T5" s="5">
        <v>5.03</v>
      </c>
      <c r="U5" s="14">
        <v>0.19027777777777799</v>
      </c>
      <c r="V5" s="6">
        <v>4</v>
      </c>
      <c r="W5" s="6">
        <v>3</v>
      </c>
      <c r="X5" s="6">
        <v>2</v>
      </c>
      <c r="Y5" s="6">
        <v>1</v>
      </c>
      <c r="Z5" s="15">
        <v>1.9675925925925898E-3</v>
      </c>
      <c r="AA5" s="15">
        <v>4.4791666666666704E-3</v>
      </c>
      <c r="AB5" s="15">
        <v>8.1712962962962998E-3</v>
      </c>
      <c r="AC5" s="15">
        <v>1.4652777777777799E-2</v>
      </c>
      <c r="AD5" s="16"/>
      <c r="AE5" s="16"/>
      <c r="AF5" s="16"/>
      <c r="AG5" s="16"/>
    </row>
    <row r="6" spans="1:33" x14ac:dyDescent="0.2">
      <c r="A6" s="4">
        <v>2</v>
      </c>
      <c r="B6" s="5" t="s">
        <v>29</v>
      </c>
      <c r="C6" s="5" t="s">
        <v>30</v>
      </c>
      <c r="D6" s="6" t="s">
        <v>15</v>
      </c>
      <c r="E6" s="6">
        <v>1977</v>
      </c>
      <c r="F6" s="6" t="s">
        <v>27</v>
      </c>
      <c r="G6" s="6" t="s">
        <v>31</v>
      </c>
      <c r="H6" s="7">
        <v>1.6631944444444401E-2</v>
      </c>
      <c r="I6" s="8"/>
      <c r="J6" s="7">
        <v>1.6631944444444401E-2</v>
      </c>
      <c r="K6" s="9">
        <v>0.91949999999999998</v>
      </c>
      <c r="L6" s="10"/>
      <c r="M6" s="10"/>
      <c r="N6" s="11">
        <f>J6*K6</f>
        <v>1.5293072916666626E-2</v>
      </c>
      <c r="O6" s="12"/>
      <c r="P6" s="11">
        <f>N6</f>
        <v>1.5293072916666626E-2</v>
      </c>
      <c r="Q6" s="13">
        <v>2</v>
      </c>
      <c r="R6" s="12"/>
      <c r="S6" s="13">
        <v>2</v>
      </c>
      <c r="T6" s="5">
        <v>5.1100000000000003</v>
      </c>
      <c r="U6" s="14">
        <v>0.195138888888889</v>
      </c>
      <c r="V6" s="6">
        <v>1</v>
      </c>
      <c r="W6" s="6">
        <v>2</v>
      </c>
      <c r="X6" s="6">
        <v>3</v>
      </c>
      <c r="Y6" s="6">
        <v>4</v>
      </c>
      <c r="Z6" s="15">
        <v>1.93287037037037E-3</v>
      </c>
      <c r="AA6" s="15">
        <v>6.0185185185185203E-3</v>
      </c>
      <c r="AB6" s="15">
        <v>1.23842592592593E-2</v>
      </c>
      <c r="AC6" s="15">
        <v>1.45717592592593E-2</v>
      </c>
      <c r="AD6" s="16"/>
      <c r="AE6" s="16"/>
      <c r="AF6" s="16"/>
      <c r="AG6" s="16"/>
    </row>
    <row r="7" spans="1:33" x14ac:dyDescent="0.2">
      <c r="A7" s="4">
        <v>3</v>
      </c>
      <c r="B7" s="5" t="s">
        <v>32</v>
      </c>
      <c r="C7" s="5" t="s">
        <v>33</v>
      </c>
      <c r="D7" s="6" t="s">
        <v>15</v>
      </c>
      <c r="E7" s="6">
        <v>1976</v>
      </c>
      <c r="F7" s="6" t="s">
        <v>34</v>
      </c>
      <c r="G7" s="6" t="s">
        <v>31</v>
      </c>
      <c r="H7" s="11">
        <v>1.8969907407407401E-2</v>
      </c>
      <c r="I7" s="8"/>
      <c r="J7" s="11">
        <v>1.8969907407407401E-2</v>
      </c>
      <c r="K7" s="9">
        <v>0.91020000000000001</v>
      </c>
      <c r="L7" s="10"/>
      <c r="M7" s="10"/>
      <c r="N7" s="11">
        <f>J7*K7</f>
        <v>1.7266409722222216E-2</v>
      </c>
      <c r="O7" s="12"/>
      <c r="P7" s="11">
        <f>N7</f>
        <v>1.7266409722222216E-2</v>
      </c>
      <c r="Q7" s="13">
        <v>5</v>
      </c>
      <c r="R7" s="12"/>
      <c r="S7" s="13">
        <v>6</v>
      </c>
      <c r="T7" s="5">
        <v>5.39</v>
      </c>
      <c r="U7" s="14">
        <v>0.211111111111111</v>
      </c>
      <c r="V7" s="6">
        <v>1</v>
      </c>
      <c r="W7" s="6">
        <v>2</v>
      </c>
      <c r="X7" s="6">
        <v>3</v>
      </c>
      <c r="Y7" s="6">
        <v>4</v>
      </c>
      <c r="Z7" s="15">
        <v>2.0254629629629598E-3</v>
      </c>
      <c r="AA7" s="15">
        <v>6.37731481481482E-3</v>
      </c>
      <c r="AB7" s="15">
        <v>1.41319444444444E-2</v>
      </c>
      <c r="AC7" s="15">
        <v>1.66203703703704E-2</v>
      </c>
      <c r="AD7" s="16"/>
      <c r="AE7" s="16"/>
      <c r="AF7" s="16"/>
      <c r="AG7" s="16"/>
    </row>
    <row r="8" spans="1:33" x14ac:dyDescent="0.2">
      <c r="A8" s="4">
        <v>4</v>
      </c>
      <c r="B8" s="5" t="s">
        <v>35</v>
      </c>
      <c r="C8" s="5" t="s">
        <v>36</v>
      </c>
      <c r="D8" s="6" t="s">
        <v>15</v>
      </c>
      <c r="E8" s="6">
        <v>1964</v>
      </c>
      <c r="F8" s="6" t="s">
        <v>27</v>
      </c>
      <c r="G8" s="6" t="s">
        <v>31</v>
      </c>
      <c r="H8" s="11">
        <v>1.94097222222222E-2</v>
      </c>
      <c r="I8" s="8"/>
      <c r="J8" s="11">
        <v>1.94097222222222E-2</v>
      </c>
      <c r="K8" s="9">
        <v>0.79300000000000004</v>
      </c>
      <c r="L8" s="10"/>
      <c r="M8" s="10"/>
      <c r="N8" s="11">
        <f>J8*K8</f>
        <v>1.5391909722222204E-2</v>
      </c>
      <c r="O8" s="12"/>
      <c r="P8" s="11">
        <f>N8</f>
        <v>1.5391909722222204E-2</v>
      </c>
      <c r="Q8" s="13">
        <v>3</v>
      </c>
      <c r="R8" s="12"/>
      <c r="S8" s="13">
        <v>3</v>
      </c>
      <c r="T8" s="5">
        <v>5.29</v>
      </c>
      <c r="U8" s="14">
        <v>0.22013888888888899</v>
      </c>
      <c r="V8" s="6">
        <v>1</v>
      </c>
      <c r="W8" s="6">
        <v>2</v>
      </c>
      <c r="X8" s="6">
        <v>3</v>
      </c>
      <c r="Y8" s="6">
        <v>4</v>
      </c>
      <c r="Z8" s="15">
        <v>2.5694444444444402E-3</v>
      </c>
      <c r="AA8" s="15">
        <v>7.0833333333333304E-3</v>
      </c>
      <c r="AB8" s="15">
        <v>1.4583333333333301E-2</v>
      </c>
      <c r="AC8" s="15">
        <v>1.7025462962962999E-2</v>
      </c>
      <c r="AD8" s="16"/>
      <c r="AE8" s="16"/>
      <c r="AF8" s="16"/>
      <c r="AG8" s="16"/>
    </row>
    <row r="9" spans="1:33" x14ac:dyDescent="0.2">
      <c r="A9" s="4">
        <v>5</v>
      </c>
      <c r="B9" s="5" t="s">
        <v>37</v>
      </c>
      <c r="C9" s="5" t="s">
        <v>38</v>
      </c>
      <c r="D9" s="6" t="s">
        <v>15</v>
      </c>
      <c r="E9" s="6">
        <v>1962</v>
      </c>
      <c r="F9" s="6" t="s">
        <v>27</v>
      </c>
      <c r="G9" s="6" t="s">
        <v>28</v>
      </c>
      <c r="H9" s="11">
        <v>1.9467592592592599E-2</v>
      </c>
      <c r="I9" s="8"/>
      <c r="J9" s="11">
        <v>1.9467592592592599E-2</v>
      </c>
      <c r="K9" s="9">
        <v>0.77349999999999997</v>
      </c>
      <c r="L9" s="10"/>
      <c r="M9" s="10"/>
      <c r="N9" s="11">
        <f>J9*K9</f>
        <v>1.5058182870370375E-2</v>
      </c>
      <c r="O9" s="12"/>
      <c r="P9" s="11">
        <f>N9</f>
        <v>1.5058182870370375E-2</v>
      </c>
      <c r="Q9" s="13">
        <v>1</v>
      </c>
      <c r="R9" s="12"/>
      <c r="S9" s="13">
        <v>1</v>
      </c>
      <c r="T9" s="5">
        <v>4.96</v>
      </c>
      <c r="U9" s="14">
        <v>0.235416666666667</v>
      </c>
      <c r="V9" s="6">
        <v>4</v>
      </c>
      <c r="W9" s="6">
        <v>3</v>
      </c>
      <c r="X9" s="6">
        <v>2</v>
      </c>
      <c r="Y9" s="6">
        <v>1</v>
      </c>
      <c r="Z9" s="15">
        <v>2.3379629629629601E-3</v>
      </c>
      <c r="AA9" s="15">
        <v>5.1967592592592603E-3</v>
      </c>
      <c r="AB9" s="15">
        <v>9.8032407407407408E-3</v>
      </c>
      <c r="AC9" s="15">
        <v>1.79976851851852E-2</v>
      </c>
      <c r="AD9" s="16"/>
      <c r="AE9" s="16"/>
      <c r="AF9" s="16"/>
      <c r="AG9" s="16"/>
    </row>
    <row r="10" spans="1:33" x14ac:dyDescent="0.2">
      <c r="A10" s="4">
        <v>6</v>
      </c>
      <c r="B10" s="17" t="s">
        <v>39</v>
      </c>
      <c r="C10" s="17" t="s">
        <v>40</v>
      </c>
      <c r="D10" s="18" t="s">
        <v>16</v>
      </c>
      <c r="E10" s="18">
        <v>1972</v>
      </c>
      <c r="F10" s="18" t="s">
        <v>34</v>
      </c>
      <c r="G10" s="18" t="s">
        <v>31</v>
      </c>
      <c r="H10" s="19">
        <v>2.3043981481481499E-2</v>
      </c>
      <c r="I10" s="8"/>
      <c r="J10" s="19">
        <v>2.3043981481481499E-2</v>
      </c>
      <c r="K10" s="20"/>
      <c r="L10" s="21">
        <v>0.86560000000000004</v>
      </c>
      <c r="M10" s="21">
        <v>0.74874530705599995</v>
      </c>
      <c r="N10" s="12"/>
      <c r="O10" s="19">
        <f>L10*J10</f>
        <v>1.9946870370370386E-2</v>
      </c>
      <c r="P10" s="19">
        <f>J10*M10</f>
        <v>1.7254072990144642E-2</v>
      </c>
      <c r="Q10" s="22"/>
      <c r="R10" s="23">
        <v>1</v>
      </c>
      <c r="S10" s="23">
        <v>5</v>
      </c>
      <c r="T10" s="17">
        <v>5.65</v>
      </c>
      <c r="U10" s="24">
        <v>0.24444444444444399</v>
      </c>
      <c r="V10" s="18">
        <v>1</v>
      </c>
      <c r="W10" s="18">
        <v>2</v>
      </c>
      <c r="X10" s="18">
        <v>3</v>
      </c>
      <c r="Y10" s="18">
        <v>4</v>
      </c>
      <c r="Z10" s="25">
        <v>3.6689814814814801E-3</v>
      </c>
      <c r="AA10" s="25">
        <v>8.9814814814814792E-3</v>
      </c>
      <c r="AB10" s="25">
        <v>1.7442129629629599E-2</v>
      </c>
      <c r="AC10" s="25">
        <v>2.0567129629629598E-2</v>
      </c>
      <c r="AD10" s="16"/>
      <c r="AE10" s="16"/>
      <c r="AF10" s="16"/>
      <c r="AG10" s="16"/>
    </row>
    <row r="11" spans="1:33" x14ac:dyDescent="0.2">
      <c r="A11" s="4">
        <v>7</v>
      </c>
      <c r="B11" s="17" t="s">
        <v>39</v>
      </c>
      <c r="C11" s="17" t="s">
        <v>40</v>
      </c>
      <c r="D11" s="18" t="s">
        <v>16</v>
      </c>
      <c r="E11" s="18">
        <v>1972</v>
      </c>
      <c r="F11" s="18" t="s">
        <v>34</v>
      </c>
      <c r="G11" s="18" t="s">
        <v>28</v>
      </c>
      <c r="H11" s="19">
        <v>2.41319444444444E-2</v>
      </c>
      <c r="I11" s="26">
        <v>2.3900462962962998E-2</v>
      </c>
      <c r="J11" s="27">
        <v>2.3900462962962998E-2</v>
      </c>
      <c r="K11" s="20"/>
      <c r="L11" s="21">
        <v>0.86560000000000004</v>
      </c>
      <c r="M11" s="21">
        <v>0.74874530705599995</v>
      </c>
      <c r="N11" s="12"/>
      <c r="O11" s="19">
        <f>L11*J11</f>
        <v>2.0688240740740771E-2</v>
      </c>
      <c r="P11" s="19">
        <f>J11*M11</f>
        <v>1.7895359479984285E-2</v>
      </c>
      <c r="Q11" s="22"/>
      <c r="R11" s="19" t="e">
        <f>NA()</f>
        <v>#N/A</v>
      </c>
      <c r="S11" s="19" t="e">
        <f>NA()</f>
        <v>#N/A</v>
      </c>
      <c r="T11" s="17">
        <v>5.78</v>
      </c>
      <c r="U11" s="24">
        <v>0.250694444444444</v>
      </c>
      <c r="V11" s="18">
        <v>4</v>
      </c>
      <c r="W11" s="18">
        <v>3</v>
      </c>
      <c r="X11" s="18">
        <v>2</v>
      </c>
      <c r="Y11" s="18">
        <v>1</v>
      </c>
      <c r="Z11" s="25">
        <v>2.7430555555555602E-3</v>
      </c>
      <c r="AA11" s="25">
        <v>6.8171296296296296E-3</v>
      </c>
      <c r="AB11" s="25">
        <v>1.26273148148148E-2</v>
      </c>
      <c r="AC11" s="25">
        <v>2.13773148148148E-2</v>
      </c>
      <c r="AD11" s="16"/>
      <c r="AE11" s="16"/>
      <c r="AF11" s="16"/>
      <c r="AG11" s="16"/>
    </row>
    <row r="12" spans="1:33" x14ac:dyDescent="0.2">
      <c r="A12" s="4">
        <v>8</v>
      </c>
      <c r="B12" s="5" t="s">
        <v>41</v>
      </c>
      <c r="C12" s="5" t="s">
        <v>42</v>
      </c>
      <c r="D12" s="6" t="s">
        <v>15</v>
      </c>
      <c r="E12" s="6">
        <v>1961</v>
      </c>
      <c r="F12" s="6" t="s">
        <v>43</v>
      </c>
      <c r="G12" s="6" t="s">
        <v>28</v>
      </c>
      <c r="H12" s="11">
        <v>2.41319444444444E-2</v>
      </c>
      <c r="I12" s="26">
        <v>2.3900462962962998E-2</v>
      </c>
      <c r="J12" s="26">
        <v>2.3900462962962998E-2</v>
      </c>
      <c r="K12" s="9">
        <v>0.76370000000000005</v>
      </c>
      <c r="L12" s="10"/>
      <c r="M12" s="10"/>
      <c r="N12" s="11">
        <f t="shared" ref="N12:N20" si="0">J12*K12</f>
        <v>1.8252783564814842E-2</v>
      </c>
      <c r="O12" s="12"/>
      <c r="P12" s="11">
        <f t="shared" ref="P12:P20" si="1">N12</f>
        <v>1.8252783564814842E-2</v>
      </c>
      <c r="Q12" s="13">
        <v>7</v>
      </c>
      <c r="R12" s="12"/>
      <c r="S12" s="13">
        <v>8</v>
      </c>
      <c r="T12" s="5">
        <v>5.78</v>
      </c>
      <c r="U12" s="14">
        <v>0.250694444444444</v>
      </c>
      <c r="V12" s="6">
        <v>4</v>
      </c>
      <c r="W12" s="6">
        <v>3</v>
      </c>
      <c r="X12" s="6">
        <v>2</v>
      </c>
      <c r="Y12" s="6">
        <v>1</v>
      </c>
      <c r="Z12" s="15">
        <v>2.7430555555555602E-3</v>
      </c>
      <c r="AA12" s="15">
        <v>6.8171296296296296E-3</v>
      </c>
      <c r="AB12" s="15">
        <v>1.26273148148148E-2</v>
      </c>
      <c r="AC12" s="15">
        <v>2.13773148148148E-2</v>
      </c>
      <c r="AD12" s="16"/>
      <c r="AE12" s="16"/>
      <c r="AF12" s="16"/>
      <c r="AG12" s="16"/>
    </row>
    <row r="13" spans="1:33" x14ac:dyDescent="0.2">
      <c r="A13" s="4">
        <v>9</v>
      </c>
      <c r="B13" s="5" t="s">
        <v>44</v>
      </c>
      <c r="C13" s="5" t="s">
        <v>45</v>
      </c>
      <c r="D13" s="6" t="s">
        <v>15</v>
      </c>
      <c r="E13" s="6">
        <v>1962</v>
      </c>
      <c r="F13" s="6" t="s">
        <v>46</v>
      </c>
      <c r="G13" s="6" t="s">
        <v>31</v>
      </c>
      <c r="H13" s="11">
        <v>2.4837962962962999E-2</v>
      </c>
      <c r="I13" s="8"/>
      <c r="J13" s="11">
        <v>2.4837962962962999E-2</v>
      </c>
      <c r="K13" s="9">
        <v>0.77349999999999997</v>
      </c>
      <c r="L13" s="10"/>
      <c r="M13" s="10"/>
      <c r="N13" s="11">
        <f t="shared" si="0"/>
        <v>1.9212164351851878E-2</v>
      </c>
      <c r="O13" s="12"/>
      <c r="P13" s="11">
        <f t="shared" si="1"/>
        <v>1.9212164351851878E-2</v>
      </c>
      <c r="Q13" s="13">
        <v>10</v>
      </c>
      <c r="R13" s="12"/>
      <c r="S13" s="13">
        <v>11</v>
      </c>
      <c r="T13" s="5">
        <v>5.2</v>
      </c>
      <c r="U13" s="14">
        <v>0.28680555555555598</v>
      </c>
      <c r="V13" s="6">
        <v>1</v>
      </c>
      <c r="W13" s="6">
        <v>2</v>
      </c>
      <c r="X13" s="6">
        <v>3</v>
      </c>
      <c r="Y13" s="6">
        <v>4</v>
      </c>
      <c r="Z13" s="15">
        <v>3.2870370370370401E-3</v>
      </c>
      <c r="AA13" s="15">
        <v>9.2708333333333306E-3</v>
      </c>
      <c r="AB13" s="15">
        <v>1.8263888888888899E-2</v>
      </c>
      <c r="AC13" s="15">
        <v>2.1562499999999998E-2</v>
      </c>
      <c r="AD13" s="16"/>
      <c r="AE13" s="16"/>
      <c r="AF13" s="16"/>
      <c r="AG13" s="16"/>
    </row>
    <row r="14" spans="1:33" x14ac:dyDescent="0.2">
      <c r="A14" s="4">
        <v>10</v>
      </c>
      <c r="B14" s="5" t="s">
        <v>47</v>
      </c>
      <c r="C14" s="5" t="s">
        <v>48</v>
      </c>
      <c r="D14" s="6" t="s">
        <v>15</v>
      </c>
      <c r="E14" s="6">
        <v>1968</v>
      </c>
      <c r="F14" s="6" t="s">
        <v>27</v>
      </c>
      <c r="G14" s="6" t="s">
        <v>31</v>
      </c>
      <c r="H14" s="11">
        <v>2.53356481481481E-2</v>
      </c>
      <c r="I14" s="8"/>
      <c r="J14" s="11">
        <v>2.53356481481481E-2</v>
      </c>
      <c r="K14" s="9">
        <v>0.83209999999999995</v>
      </c>
      <c r="L14" s="10"/>
      <c r="M14" s="10"/>
      <c r="N14" s="11">
        <f t="shared" si="0"/>
        <v>2.1081792824074033E-2</v>
      </c>
      <c r="O14" s="12"/>
      <c r="P14" s="11">
        <f t="shared" si="1"/>
        <v>2.1081792824074033E-2</v>
      </c>
      <c r="Q14" s="13">
        <v>11</v>
      </c>
      <c r="R14" s="12"/>
      <c r="S14" s="13">
        <v>12</v>
      </c>
      <c r="T14" s="5">
        <v>5.22</v>
      </c>
      <c r="U14" s="14">
        <v>0.29097222222222202</v>
      </c>
      <c r="V14" s="6">
        <v>1</v>
      </c>
      <c r="W14" s="6">
        <v>2</v>
      </c>
      <c r="X14" s="6">
        <v>3</v>
      </c>
      <c r="Y14" s="6">
        <v>4</v>
      </c>
      <c r="Z14" s="15">
        <v>2.88194444444444E-3</v>
      </c>
      <c r="AA14" s="15">
        <v>9.30555555555556E-3</v>
      </c>
      <c r="AB14" s="15">
        <v>1.8738425925925901E-2</v>
      </c>
      <c r="AC14" s="15">
        <v>2.20601851851852E-2</v>
      </c>
      <c r="AD14" s="16"/>
      <c r="AE14" s="16"/>
      <c r="AF14" s="16"/>
      <c r="AG14" s="16"/>
    </row>
    <row r="15" spans="1:33" x14ac:dyDescent="0.2">
      <c r="A15" s="4">
        <v>11</v>
      </c>
      <c r="B15" s="5" t="s">
        <v>49</v>
      </c>
      <c r="C15" s="5" t="s">
        <v>50</v>
      </c>
      <c r="D15" s="6" t="s">
        <v>15</v>
      </c>
      <c r="E15" s="6">
        <v>1964</v>
      </c>
      <c r="F15" s="6" t="s">
        <v>27</v>
      </c>
      <c r="G15" s="6" t="s">
        <v>28</v>
      </c>
      <c r="H15" s="11">
        <v>2.6736111111111099E-2</v>
      </c>
      <c r="I15" s="8"/>
      <c r="J15" s="11">
        <v>2.6736111111111099E-2</v>
      </c>
      <c r="K15" s="9">
        <v>0.79300000000000004</v>
      </c>
      <c r="L15" s="10"/>
      <c r="M15" s="10"/>
      <c r="N15" s="11">
        <f t="shared" si="0"/>
        <v>2.1201736111111102E-2</v>
      </c>
      <c r="O15" s="12"/>
      <c r="P15" s="11">
        <f t="shared" si="1"/>
        <v>2.1201736111111102E-2</v>
      </c>
      <c r="Q15" s="13">
        <v>12</v>
      </c>
      <c r="R15" s="12"/>
      <c r="S15" s="13">
        <v>13</v>
      </c>
      <c r="T15" s="5">
        <v>5.66</v>
      </c>
      <c r="U15" s="14">
        <v>0.28333333333333299</v>
      </c>
      <c r="V15" s="6">
        <v>4</v>
      </c>
      <c r="W15" s="6">
        <v>3</v>
      </c>
      <c r="X15" s="6">
        <v>2</v>
      </c>
      <c r="Y15" s="6">
        <v>1</v>
      </c>
      <c r="Z15" s="15">
        <v>3.0208333333333298E-3</v>
      </c>
      <c r="AA15" s="15">
        <v>6.9097222222222199E-3</v>
      </c>
      <c r="AB15" s="15">
        <v>1.3842592592592601E-2</v>
      </c>
      <c r="AC15" s="15">
        <v>2.4444444444444401E-2</v>
      </c>
      <c r="AD15" s="16"/>
      <c r="AE15" s="16"/>
      <c r="AF15" s="16"/>
      <c r="AG15" s="16"/>
    </row>
    <row r="16" spans="1:33" x14ac:dyDescent="0.2">
      <c r="A16" s="4">
        <v>12</v>
      </c>
      <c r="B16" s="5" t="s">
        <v>51</v>
      </c>
      <c r="C16" s="5" t="s">
        <v>52</v>
      </c>
      <c r="D16" s="6" t="s">
        <v>15</v>
      </c>
      <c r="E16" s="6">
        <v>1962</v>
      </c>
      <c r="F16" s="6" t="s">
        <v>27</v>
      </c>
      <c r="G16" s="6" t="s">
        <v>31</v>
      </c>
      <c r="H16" s="11">
        <v>2.7754629629629601E-2</v>
      </c>
      <c r="I16" s="8"/>
      <c r="J16" s="11">
        <v>2.7754629629629601E-2</v>
      </c>
      <c r="K16" s="9">
        <v>0.77349999999999997</v>
      </c>
      <c r="L16" s="10"/>
      <c r="M16" s="10"/>
      <c r="N16" s="11">
        <f t="shared" si="0"/>
        <v>2.1468206018518496E-2</v>
      </c>
      <c r="O16" s="12"/>
      <c r="P16" s="11">
        <f t="shared" si="1"/>
        <v>2.1468206018518496E-2</v>
      </c>
      <c r="Q16" s="13">
        <v>13</v>
      </c>
      <c r="R16" s="12"/>
      <c r="S16" s="13">
        <v>14</v>
      </c>
      <c r="T16" s="5">
        <v>4.99</v>
      </c>
      <c r="U16" s="14">
        <v>0.33402777777777798</v>
      </c>
      <c r="V16" s="6">
        <v>1</v>
      </c>
      <c r="W16" s="6">
        <v>2</v>
      </c>
      <c r="X16" s="6">
        <v>3</v>
      </c>
      <c r="Y16" s="6">
        <v>4</v>
      </c>
      <c r="Z16" s="15">
        <v>3.2060185185185199E-3</v>
      </c>
      <c r="AA16" s="15">
        <v>9.7106481481481505E-3</v>
      </c>
      <c r="AB16" s="15">
        <v>2.0949074074074099E-2</v>
      </c>
      <c r="AC16" s="15">
        <v>2.43634259259259E-2</v>
      </c>
      <c r="AD16" s="16"/>
      <c r="AE16" s="16"/>
      <c r="AF16" s="16"/>
      <c r="AG16" s="16"/>
    </row>
    <row r="17" spans="1:33" x14ac:dyDescent="0.2">
      <c r="A17" s="4">
        <v>13</v>
      </c>
      <c r="B17" s="5" t="s">
        <v>53</v>
      </c>
      <c r="C17" s="5" t="s">
        <v>54</v>
      </c>
      <c r="D17" s="6" t="s">
        <v>15</v>
      </c>
      <c r="E17" s="6">
        <v>1951</v>
      </c>
      <c r="F17" s="6" t="s">
        <v>27</v>
      </c>
      <c r="G17" s="6" t="s">
        <v>31</v>
      </c>
      <c r="H17" s="11">
        <v>2.8125000000000001E-2</v>
      </c>
      <c r="I17" s="26">
        <v>2.7777777777777801E-2</v>
      </c>
      <c r="J17" s="26">
        <v>2.7777777777777801E-2</v>
      </c>
      <c r="K17" s="9">
        <v>0.66600000000000004</v>
      </c>
      <c r="L17" s="10"/>
      <c r="M17" s="10"/>
      <c r="N17" s="11">
        <f t="shared" si="0"/>
        <v>1.8500000000000016E-2</v>
      </c>
      <c r="O17" s="12"/>
      <c r="P17" s="11">
        <f t="shared" si="1"/>
        <v>1.8500000000000016E-2</v>
      </c>
      <c r="Q17" s="13">
        <v>8</v>
      </c>
      <c r="R17" s="12"/>
      <c r="S17" s="13">
        <v>9</v>
      </c>
      <c r="T17" s="5">
        <v>5.04</v>
      </c>
      <c r="U17" s="14">
        <v>0.33472222222222198</v>
      </c>
      <c r="V17" s="6">
        <v>1</v>
      </c>
      <c r="W17" s="6">
        <v>2</v>
      </c>
      <c r="X17" s="6">
        <v>3</v>
      </c>
      <c r="Y17" s="6">
        <v>4</v>
      </c>
      <c r="Z17" s="15">
        <v>3.4027777777777802E-3</v>
      </c>
      <c r="AA17" s="15">
        <v>1.03935185185185E-2</v>
      </c>
      <c r="AB17" s="15">
        <v>2.0555555555555601E-2</v>
      </c>
      <c r="AC17" s="15">
        <v>2.4201388888888901E-2</v>
      </c>
      <c r="AD17" s="16"/>
      <c r="AE17" s="16"/>
      <c r="AF17" s="16"/>
      <c r="AG17" s="16"/>
    </row>
    <row r="18" spans="1:33" x14ac:dyDescent="0.2">
      <c r="A18" s="4">
        <v>14</v>
      </c>
      <c r="B18" s="5" t="s">
        <v>55</v>
      </c>
      <c r="C18" s="5" t="s">
        <v>56</v>
      </c>
      <c r="D18" s="6" t="s">
        <v>15</v>
      </c>
      <c r="E18" s="6">
        <v>1952</v>
      </c>
      <c r="F18" s="6" t="s">
        <v>27</v>
      </c>
      <c r="G18" s="6" t="s">
        <v>28</v>
      </c>
      <c r="H18" s="11">
        <v>2.8136574074074099E-2</v>
      </c>
      <c r="I18" s="28"/>
      <c r="J18" s="11">
        <v>2.8136574074074099E-2</v>
      </c>
      <c r="K18" s="9">
        <v>0.67569999999999997</v>
      </c>
      <c r="L18" s="10"/>
      <c r="M18" s="10"/>
      <c r="N18" s="11">
        <f t="shared" si="0"/>
        <v>1.9011883101851867E-2</v>
      </c>
      <c r="O18" s="12"/>
      <c r="P18" s="11">
        <f t="shared" si="1"/>
        <v>1.9011883101851867E-2</v>
      </c>
      <c r="Q18" s="13">
        <v>9</v>
      </c>
      <c r="R18" s="12"/>
      <c r="S18" s="13">
        <v>10</v>
      </c>
      <c r="T18" s="5">
        <v>5.09</v>
      </c>
      <c r="U18" s="14">
        <v>0.33194444444444399</v>
      </c>
      <c r="V18" s="6">
        <v>4</v>
      </c>
      <c r="W18" s="6">
        <v>3</v>
      </c>
      <c r="X18" s="6">
        <v>2</v>
      </c>
      <c r="Y18" s="6">
        <v>1</v>
      </c>
      <c r="Z18" s="15">
        <v>3.65740740740741E-3</v>
      </c>
      <c r="AA18" s="15">
        <v>7.3958333333333298E-3</v>
      </c>
      <c r="AB18" s="15">
        <v>1.5081018518518501E-2</v>
      </c>
      <c r="AC18" s="15">
        <v>2.5937499999999999E-2</v>
      </c>
      <c r="AD18" s="16"/>
      <c r="AE18" s="16"/>
      <c r="AF18" s="16"/>
      <c r="AG18" s="16"/>
    </row>
    <row r="19" spans="1:33" x14ac:dyDescent="0.2">
      <c r="A19" s="4">
        <v>15</v>
      </c>
      <c r="B19" s="5" t="s">
        <v>57</v>
      </c>
      <c r="C19" s="5" t="s">
        <v>58</v>
      </c>
      <c r="D19" s="6" t="s">
        <v>15</v>
      </c>
      <c r="E19" s="6">
        <v>1964</v>
      </c>
      <c r="F19" s="6" t="s">
        <v>27</v>
      </c>
      <c r="G19" s="6" t="s">
        <v>31</v>
      </c>
      <c r="H19" s="11">
        <v>2.88425925925926E-2</v>
      </c>
      <c r="I19" s="8"/>
      <c r="J19" s="11">
        <v>2.88425925925926E-2</v>
      </c>
      <c r="K19" s="9">
        <v>0.79300000000000004</v>
      </c>
      <c r="L19" s="10"/>
      <c r="M19" s="10"/>
      <c r="N19" s="11">
        <f t="shared" si="0"/>
        <v>2.2872175925925935E-2</v>
      </c>
      <c r="O19" s="12"/>
      <c r="P19" s="11">
        <f t="shared" si="1"/>
        <v>2.2872175925925935E-2</v>
      </c>
      <c r="Q19" s="13">
        <v>15</v>
      </c>
      <c r="R19" s="12"/>
      <c r="S19" s="13">
        <v>16</v>
      </c>
      <c r="T19" s="5">
        <v>5.39</v>
      </c>
      <c r="U19" s="14">
        <v>0.32083333333333303</v>
      </c>
      <c r="V19" s="6">
        <v>1</v>
      </c>
      <c r="W19" s="6">
        <v>2</v>
      </c>
      <c r="X19" s="6">
        <v>3</v>
      </c>
      <c r="Y19" s="6">
        <v>4</v>
      </c>
      <c r="Z19" s="15">
        <v>3.1250000000000002E-3</v>
      </c>
      <c r="AA19" s="15">
        <v>9.8379629629629598E-3</v>
      </c>
      <c r="AB19" s="15">
        <v>1.9710648148148099E-2</v>
      </c>
      <c r="AC19" s="15">
        <v>2.5150462962962999E-2</v>
      </c>
      <c r="AD19" s="16"/>
      <c r="AE19" s="16"/>
      <c r="AF19" s="16"/>
      <c r="AG19" s="16"/>
    </row>
    <row r="20" spans="1:33" x14ac:dyDescent="0.2">
      <c r="A20" s="4">
        <v>16</v>
      </c>
      <c r="B20" s="29" t="s">
        <v>59</v>
      </c>
      <c r="C20" s="29" t="s">
        <v>57</v>
      </c>
      <c r="D20" s="30" t="s">
        <v>60</v>
      </c>
      <c r="E20" s="30">
        <v>2010</v>
      </c>
      <c r="F20" s="30" t="s">
        <v>27</v>
      </c>
      <c r="G20" s="30" t="s">
        <v>31</v>
      </c>
      <c r="H20" s="31">
        <v>2.8865740740740699E-2</v>
      </c>
      <c r="I20" s="8"/>
      <c r="J20" s="31">
        <v>2.8865740740740699E-2</v>
      </c>
      <c r="K20" s="32">
        <v>0.93520000000000003</v>
      </c>
      <c r="L20" s="10"/>
      <c r="M20" s="10"/>
      <c r="N20" s="31">
        <f t="shared" si="0"/>
        <v>2.6995240740740702E-2</v>
      </c>
      <c r="O20" s="31"/>
      <c r="P20" s="31">
        <f t="shared" si="1"/>
        <v>2.6995240740740702E-2</v>
      </c>
      <c r="Q20" s="33">
        <v>16</v>
      </c>
      <c r="R20" s="12"/>
      <c r="S20" s="33">
        <v>19</v>
      </c>
      <c r="T20" s="29">
        <v>4.96</v>
      </c>
      <c r="U20" s="34">
        <v>0.34930555555555598</v>
      </c>
      <c r="V20" s="30">
        <v>1</v>
      </c>
      <c r="W20" s="30">
        <v>2</v>
      </c>
      <c r="X20" s="30">
        <v>3</v>
      </c>
      <c r="Y20" s="30">
        <v>4</v>
      </c>
      <c r="Z20" s="35">
        <v>3.0208333333333298E-3</v>
      </c>
      <c r="AA20" s="35">
        <v>9.7222222222222206E-3</v>
      </c>
      <c r="AB20" s="35">
        <v>2.0335648148148099E-2</v>
      </c>
      <c r="AC20" s="35">
        <v>2.5219907407407399E-2</v>
      </c>
      <c r="AD20" s="16"/>
      <c r="AE20" s="16"/>
      <c r="AF20" s="16"/>
      <c r="AG20" s="16"/>
    </row>
    <row r="21" spans="1:33" x14ac:dyDescent="0.2">
      <c r="A21" s="4">
        <v>17</v>
      </c>
      <c r="B21" s="17" t="s">
        <v>61</v>
      </c>
      <c r="C21" s="17" t="s">
        <v>62</v>
      </c>
      <c r="D21" s="18" t="s">
        <v>16</v>
      </c>
      <c r="E21" s="18">
        <v>1981</v>
      </c>
      <c r="F21" s="18" t="s">
        <v>34</v>
      </c>
      <c r="G21" s="18" t="s">
        <v>28</v>
      </c>
      <c r="H21" s="19">
        <v>2.8888888888888901E-2</v>
      </c>
      <c r="I21" s="8"/>
      <c r="J21" s="19">
        <v>2.8888888888888901E-2</v>
      </c>
      <c r="K21" s="20"/>
      <c r="L21" s="21">
        <v>0.92859999999999998</v>
      </c>
      <c r="M21" s="21">
        <v>0.82</v>
      </c>
      <c r="N21" s="12"/>
      <c r="O21" s="19">
        <f>L21*J21</f>
        <v>2.6826222222222234E-2</v>
      </c>
      <c r="P21" s="19">
        <f>J21*M21</f>
        <v>2.3688888888888898E-2</v>
      </c>
      <c r="Q21" s="22"/>
      <c r="R21" s="23">
        <v>2</v>
      </c>
      <c r="S21" s="23">
        <v>17</v>
      </c>
      <c r="T21" s="17">
        <v>5.53</v>
      </c>
      <c r="U21" s="24">
        <v>0.313194444444444</v>
      </c>
      <c r="V21" s="18">
        <v>4</v>
      </c>
      <c r="W21" s="18">
        <v>3</v>
      </c>
      <c r="X21" s="18">
        <v>2</v>
      </c>
      <c r="Y21" s="18">
        <v>1</v>
      </c>
      <c r="Z21" s="25" t="e">
        <v>#N/A</v>
      </c>
      <c r="AA21" s="25">
        <v>7.1643518518518497E-3</v>
      </c>
      <c r="AB21" s="25">
        <v>1.40393518518519E-2</v>
      </c>
      <c r="AC21" s="25">
        <v>2.4791666666666701E-2</v>
      </c>
      <c r="AD21" s="16"/>
      <c r="AE21" s="16"/>
      <c r="AF21" s="16"/>
      <c r="AG21" s="16"/>
    </row>
    <row r="22" spans="1:33" x14ac:dyDescent="0.2">
      <c r="A22" s="4">
        <v>18</v>
      </c>
      <c r="B22" s="17" t="s">
        <v>63</v>
      </c>
      <c r="C22" s="17" t="s">
        <v>64</v>
      </c>
      <c r="D22" s="18" t="s">
        <v>16</v>
      </c>
      <c r="E22" s="18">
        <v>1990</v>
      </c>
      <c r="F22" s="18" t="s">
        <v>34</v>
      </c>
      <c r="G22" s="18" t="s">
        <v>28</v>
      </c>
      <c r="H22" s="19">
        <v>2.8935185185185199E-2</v>
      </c>
      <c r="I22" s="8"/>
      <c r="J22" s="19">
        <v>2.8935185185185199E-2</v>
      </c>
      <c r="K22" s="20"/>
      <c r="L22" s="21">
        <v>0.98939999999999995</v>
      </c>
      <c r="M22" s="21">
        <v>0.89</v>
      </c>
      <c r="N22" s="12"/>
      <c r="O22" s="19">
        <f>L22*J22</f>
        <v>2.8628472222222236E-2</v>
      </c>
      <c r="P22" s="19">
        <f>J22*M22</f>
        <v>2.5752314814814829E-2</v>
      </c>
      <c r="Q22" s="22"/>
      <c r="R22" s="23">
        <v>3</v>
      </c>
      <c r="S22" s="23">
        <v>18</v>
      </c>
      <c r="T22" s="17">
        <v>5.9</v>
      </c>
      <c r="U22" s="24">
        <v>0.29444444444444401</v>
      </c>
      <c r="V22" s="18">
        <v>4</v>
      </c>
      <c r="W22" s="18">
        <v>3</v>
      </c>
      <c r="X22" s="18">
        <v>2</v>
      </c>
      <c r="Y22" s="18">
        <v>1</v>
      </c>
      <c r="Z22" s="25" t="e">
        <v>#N/A</v>
      </c>
      <c r="AA22" s="25">
        <v>7.1875000000000003E-3</v>
      </c>
      <c r="AB22" s="25">
        <v>1.40972222222222E-2</v>
      </c>
      <c r="AC22" s="25">
        <v>2.53240740740741E-2</v>
      </c>
      <c r="AD22" s="16"/>
      <c r="AE22" s="16"/>
      <c r="AF22" s="16"/>
      <c r="AG22" s="16"/>
    </row>
    <row r="23" spans="1:33" x14ac:dyDescent="0.2">
      <c r="A23" s="4">
        <v>19</v>
      </c>
      <c r="B23" s="5" t="s">
        <v>65</v>
      </c>
      <c r="C23" s="5" t="s">
        <v>66</v>
      </c>
      <c r="D23" s="6" t="s">
        <v>15</v>
      </c>
      <c r="E23" s="6">
        <v>1942</v>
      </c>
      <c r="F23" s="6" t="s">
        <v>27</v>
      </c>
      <c r="G23" s="6" t="s">
        <v>28</v>
      </c>
      <c r="H23" s="11">
        <v>3.1342592592592602E-2</v>
      </c>
      <c r="I23" s="8"/>
      <c r="J23" s="11">
        <v>3.1342592592592602E-2</v>
      </c>
      <c r="K23" s="9">
        <v>0.56930000000000003</v>
      </c>
      <c r="L23" s="10"/>
      <c r="M23" s="10"/>
      <c r="N23" s="11">
        <f>J23*K23</f>
        <v>1.7843337962962971E-2</v>
      </c>
      <c r="O23" s="12"/>
      <c r="P23" s="11">
        <f>N23</f>
        <v>1.7843337962962971E-2</v>
      </c>
      <c r="Q23" s="13">
        <v>6</v>
      </c>
      <c r="R23" s="12"/>
      <c r="S23" s="13">
        <v>7</v>
      </c>
      <c r="T23" s="5">
        <v>5.36</v>
      </c>
      <c r="U23" s="14">
        <v>0.35069444444444398</v>
      </c>
      <c r="V23" s="6">
        <v>4</v>
      </c>
      <c r="W23" s="6">
        <v>3</v>
      </c>
      <c r="X23" s="6">
        <v>2</v>
      </c>
      <c r="Y23" s="6">
        <v>1</v>
      </c>
      <c r="Z23" s="15">
        <v>3.7847222222222201E-3</v>
      </c>
      <c r="AA23" s="15">
        <v>8.6111111111111093E-3</v>
      </c>
      <c r="AB23" s="15">
        <v>1.6180555555555601E-2</v>
      </c>
      <c r="AC23" s="15">
        <v>2.8796296296296299E-2</v>
      </c>
      <c r="AD23" s="16"/>
      <c r="AE23" s="16"/>
      <c r="AF23" s="16"/>
      <c r="AG23" s="16"/>
    </row>
    <row r="24" spans="1:33" x14ac:dyDescent="0.2">
      <c r="A24" s="4">
        <v>20</v>
      </c>
      <c r="B24" s="5" t="s">
        <v>67</v>
      </c>
      <c r="C24" s="5" t="s">
        <v>68</v>
      </c>
      <c r="D24" s="6" t="s">
        <v>15</v>
      </c>
      <c r="E24" s="6">
        <v>1949</v>
      </c>
      <c r="F24" s="6" t="s">
        <v>27</v>
      </c>
      <c r="G24" s="6" t="s">
        <v>31</v>
      </c>
      <c r="H24" s="11">
        <v>3.4398148148148101E-2</v>
      </c>
      <c r="I24" s="26">
        <v>3.3634259259259301E-2</v>
      </c>
      <c r="J24" s="26">
        <v>3.3634259259259301E-2</v>
      </c>
      <c r="K24" s="9">
        <v>0.64639999999999997</v>
      </c>
      <c r="L24" s="10"/>
      <c r="M24" s="10"/>
      <c r="N24" s="11">
        <f>J24*K24</f>
        <v>2.1741185185185211E-2</v>
      </c>
      <c r="O24" s="12"/>
      <c r="P24" s="11">
        <f>N24</f>
        <v>2.1741185185185211E-2</v>
      </c>
      <c r="Q24" s="13">
        <v>14</v>
      </c>
      <c r="R24" s="12"/>
      <c r="S24" s="13">
        <v>15</v>
      </c>
      <c r="T24" s="5">
        <v>5.37</v>
      </c>
      <c r="U24" s="14">
        <v>0.38402777777777802</v>
      </c>
      <c r="V24" s="6">
        <v>1</v>
      </c>
      <c r="W24" s="6">
        <v>2</v>
      </c>
      <c r="X24" s="6">
        <v>3</v>
      </c>
      <c r="Y24" s="6">
        <v>4</v>
      </c>
      <c r="Z24" s="15">
        <v>3.7847222222222201E-3</v>
      </c>
      <c r="AA24" s="15">
        <v>1.30439814814815E-2</v>
      </c>
      <c r="AB24" s="15">
        <v>2.4525462962962999E-2</v>
      </c>
      <c r="AC24" s="15">
        <v>2.98032407407407E-2</v>
      </c>
      <c r="AD24" s="16"/>
      <c r="AE24" s="16"/>
      <c r="AF24" s="16"/>
      <c r="AG24" s="16"/>
    </row>
    <row r="25" spans="1:33" x14ac:dyDescent="0.2">
      <c r="A25" s="4">
        <v>21</v>
      </c>
      <c r="B25" s="5" t="s">
        <v>69</v>
      </c>
      <c r="C25" s="5" t="s">
        <v>70</v>
      </c>
      <c r="D25" s="6" t="s">
        <v>15</v>
      </c>
      <c r="E25" s="6">
        <v>1966</v>
      </c>
      <c r="F25" s="6" t="s">
        <v>27</v>
      </c>
      <c r="G25" s="6" t="s">
        <v>31</v>
      </c>
      <c r="H25" s="11">
        <v>3.4618055555555603E-2</v>
      </c>
      <c r="I25" s="8"/>
      <c r="J25" s="11">
        <v>3.4618055555555603E-2</v>
      </c>
      <c r="K25" s="9">
        <v>0.8125</v>
      </c>
      <c r="L25" s="10"/>
      <c r="M25" s="10"/>
      <c r="N25" s="11">
        <f>J25*K25</f>
        <v>2.8127170138888928E-2</v>
      </c>
      <c r="O25" s="12"/>
      <c r="P25" s="11">
        <f>N25</f>
        <v>2.8127170138888928E-2</v>
      </c>
      <c r="Q25" s="13">
        <v>16</v>
      </c>
      <c r="R25" s="12"/>
      <c r="S25" s="13">
        <v>20</v>
      </c>
      <c r="T25" s="5">
        <v>5.18</v>
      </c>
      <c r="U25" s="14">
        <v>0.40069444444444402</v>
      </c>
      <c r="V25" s="6">
        <v>1</v>
      </c>
      <c r="W25" s="6">
        <v>2</v>
      </c>
      <c r="X25" s="6">
        <v>3</v>
      </c>
      <c r="Y25" s="6">
        <v>4</v>
      </c>
      <c r="Z25" s="15">
        <v>3.8310185185185201E-3</v>
      </c>
      <c r="AA25" s="15">
        <v>1.15509259259259E-2</v>
      </c>
      <c r="AB25" s="15">
        <v>2.4861111111111101E-2</v>
      </c>
      <c r="AC25" s="15">
        <v>3.0439814814814802E-2</v>
      </c>
      <c r="AD25" s="16"/>
      <c r="AE25" s="16"/>
      <c r="AF25" s="16"/>
      <c r="AG25" s="16"/>
    </row>
    <row r="26" spans="1:33" x14ac:dyDescent="0.2">
      <c r="B26" s="36"/>
      <c r="C26" s="36"/>
      <c r="D26" s="36"/>
      <c r="E26" s="36"/>
      <c r="F26" s="36"/>
      <c r="G26" s="36"/>
      <c r="H26" s="37"/>
      <c r="I26" s="38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9"/>
      <c r="V26" s="36"/>
      <c r="W26" s="36"/>
      <c r="X26" s="36"/>
      <c r="Y26" s="36"/>
      <c r="Z26" s="36"/>
      <c r="AA26" s="36"/>
      <c r="AB26" s="36"/>
      <c r="AC26" s="36"/>
    </row>
  </sheetData>
  <mergeCells count="5">
    <mergeCell ref="K3:M3"/>
    <mergeCell ref="N3:P3"/>
    <mergeCell ref="Q3:S3"/>
    <mergeCell ref="V3:Y3"/>
    <mergeCell ref="Z3:AC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Marian White</cp:lastModifiedBy>
  <cp:revision>2</cp:revision>
  <dcterms:created xsi:type="dcterms:W3CDTF">2024-06-14T21:18:48Z</dcterms:created>
  <dcterms:modified xsi:type="dcterms:W3CDTF">2024-06-23T15:14:11Z</dcterms:modified>
  <dc:language>en-GB</dc:language>
</cp:coreProperties>
</file>